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Прил.2 Ф1 ФХД_МГ" sheetId="1" r:id="rId1"/>
  </sheets>
  <definedNames>
    <definedName name="_xlnm.Print_Area" localSheetId="0">'Прил.2 Ф1 ФХД_МГ'!$A$1:$D$69</definedName>
  </definedNames>
  <calcPr calcId="125725"/>
</workbook>
</file>

<file path=xl/calcChain.xml><?xml version="1.0" encoding="utf-8"?>
<calcChain xmlns="http://schemas.openxmlformats.org/spreadsheetml/2006/main">
  <c r="D52" i="1"/>
  <c r="D46"/>
  <c r="D41"/>
  <c r="D36"/>
  <c r="D33"/>
  <c r="D25"/>
  <c r="D22"/>
  <c r="D23" s="1"/>
  <c r="D14"/>
  <c r="D11" l="1"/>
  <c r="D62" s="1"/>
  <c r="D24"/>
</calcChain>
</file>

<file path=xl/sharedStrings.xml><?xml version="1.0" encoding="utf-8"?>
<sst xmlns="http://schemas.openxmlformats.org/spreadsheetml/2006/main" count="188" uniqueCount="128">
  <si>
    <t xml:space="preserve">Приложение 2 </t>
  </si>
  <si>
    <t>к приказу ФАС России</t>
  </si>
  <si>
    <t xml:space="preserve">от 8 декабря 2022 г. N 960/22
</t>
  </si>
  <si>
    <t>Форма 1</t>
  </si>
  <si>
    <r>
      <t xml:space="preserve">Информация об основных показателях финансово-хозяйственной деятельности 
</t>
    </r>
    <r>
      <rPr>
        <b/>
        <u/>
        <sz val="12"/>
        <rFont val="Times New Roman"/>
        <family val="1"/>
        <charset val="204"/>
      </rPr>
      <t>АО "Омскгазстройэксплуатация"</t>
    </r>
  </si>
  <si>
    <t xml:space="preserve">  (наименование субъекта естественных монополий)        </t>
  </si>
  <si>
    <t>за 2023 год в сфере оказания услуг по транспортировке газа по магистральным трубопроводам</t>
  </si>
  <si>
    <t>№</t>
  </si>
  <si>
    <t>Наименование показателя</t>
  </si>
  <si>
    <t>Единицы измерения</t>
  </si>
  <si>
    <t>Факт 2023 год</t>
  </si>
  <si>
    <t>1</t>
  </si>
  <si>
    <t>3</t>
  </si>
  <si>
    <t>Расходы на транспортировку газа по данным бухгалтерского учета всего, в том числе:</t>
  </si>
  <si>
    <t>тыс.руб.</t>
  </si>
  <si>
    <t>1.1.</t>
  </si>
  <si>
    <t>Фонд оплаты труда</t>
  </si>
  <si>
    <t>1.2.</t>
  </si>
  <si>
    <t>Отчисление на уплату страховых взносов</t>
  </si>
  <si>
    <t>1.3.</t>
  </si>
  <si>
    <t>Материальные затраты:</t>
  </si>
  <si>
    <t>1.3.1.</t>
  </si>
  <si>
    <t>электроэнергия</t>
  </si>
  <si>
    <t>1.3.2.</t>
  </si>
  <si>
    <t>коммунальные платежи (кроме электроэнергии)</t>
  </si>
  <si>
    <t>1.3.3.</t>
  </si>
  <si>
    <t>сырье и материалы</t>
  </si>
  <si>
    <t>1.3.4.</t>
  </si>
  <si>
    <t>топливо</t>
  </si>
  <si>
    <t>1.3.5.</t>
  </si>
  <si>
    <t>запасные части и инвентарь</t>
  </si>
  <si>
    <t>1.3.6.</t>
  </si>
  <si>
    <t>газ на собственные нужды и технологические потери</t>
  </si>
  <si>
    <t>1.4.</t>
  </si>
  <si>
    <t>Амортизация основных средств, в том числе:</t>
  </si>
  <si>
    <t>1.4.1.</t>
  </si>
  <si>
    <t>амортизация трубопроводов и газораспределительных станций</t>
  </si>
  <si>
    <t>1.4.2.</t>
  </si>
  <si>
    <t>амортизация прочего имущества</t>
  </si>
  <si>
    <t>1.5.</t>
  </si>
  <si>
    <t xml:space="preserve">Прочие услуги </t>
  </si>
  <si>
    <t>1.5.1.</t>
  </si>
  <si>
    <t>Услуги сторонних организаций:</t>
  </si>
  <si>
    <t>1.5.1.1.</t>
  </si>
  <si>
    <t>услуги средств связи</t>
  </si>
  <si>
    <t>1.5.1.2.</t>
  </si>
  <si>
    <t>оплата вневедомственной охраны</t>
  </si>
  <si>
    <t>1.5.1.3.</t>
  </si>
  <si>
    <t>информационно-вычислительные услуги</t>
  </si>
  <si>
    <t>1.5.1.4.</t>
  </si>
  <si>
    <t>аудиторские услуги</t>
  </si>
  <si>
    <t>1.5.1.5.</t>
  </si>
  <si>
    <t>услуги технического обслуживания газопроводов</t>
  </si>
  <si>
    <t>1.5.1.6.</t>
  </si>
  <si>
    <t xml:space="preserve">услуги диагностики </t>
  </si>
  <si>
    <t>1.5.1.7.</t>
  </si>
  <si>
    <t xml:space="preserve">прочие услуги </t>
  </si>
  <si>
    <t>1.5.2.</t>
  </si>
  <si>
    <t>Аренда (лизинг), в том числе:</t>
  </si>
  <si>
    <t>1.5.2.1.</t>
  </si>
  <si>
    <t>аренда газопроводов и газораспределительных станций</t>
  </si>
  <si>
    <t>1.5.2.2.</t>
  </si>
  <si>
    <t>аренда прочего имущества</t>
  </si>
  <si>
    <t>1.5.3.</t>
  </si>
  <si>
    <t>Страхование, в том числе:</t>
  </si>
  <si>
    <t>1.5.3.1.</t>
  </si>
  <si>
    <t>страхование опасного производственныого объекта</t>
  </si>
  <si>
    <t>1.5.3.2.</t>
  </si>
  <si>
    <t>страхование имущества</t>
  </si>
  <si>
    <t>1.5.3.3.</t>
  </si>
  <si>
    <t>прочее страхование</t>
  </si>
  <si>
    <t>1.5.4.</t>
  </si>
  <si>
    <t>Капитальный ремонт</t>
  </si>
  <si>
    <t>1.5.5.</t>
  </si>
  <si>
    <t>Налоги в составе себестоимости, в том числе:</t>
  </si>
  <si>
    <t>1.5.5.1.</t>
  </si>
  <si>
    <t xml:space="preserve">налог на имущество </t>
  </si>
  <si>
    <t>1.5.5.2.</t>
  </si>
  <si>
    <t>транспортный налог</t>
  </si>
  <si>
    <t>1.5.5.3.</t>
  </si>
  <si>
    <t>налог на землю</t>
  </si>
  <si>
    <t>1.5.5.4.</t>
  </si>
  <si>
    <t>налог на загрязнение окружающей  среды</t>
  </si>
  <si>
    <t>1.5.6.</t>
  </si>
  <si>
    <t>Другие затраты, в том числе:</t>
  </si>
  <si>
    <t>1.5.6.1.</t>
  </si>
  <si>
    <t>охрана труда и подготовка кадров</t>
  </si>
  <si>
    <t>1.5.6.2.</t>
  </si>
  <si>
    <t>канцелярские и почтовые расходы</t>
  </si>
  <si>
    <t>1.5.6.3.</t>
  </si>
  <si>
    <t>командировочные расходы</t>
  </si>
  <si>
    <t>1.5.6.4.</t>
  </si>
  <si>
    <t xml:space="preserve">прочие </t>
  </si>
  <si>
    <t>2</t>
  </si>
  <si>
    <t>Прочие доходы</t>
  </si>
  <si>
    <t>Прочие расходы</t>
  </si>
  <si>
    <t>3.1.</t>
  </si>
  <si>
    <t>Услуги банков</t>
  </si>
  <si>
    <t>3.2.</t>
  </si>
  <si>
    <t>Проценты по целевым кредитам</t>
  </si>
  <si>
    <t>3.3.</t>
  </si>
  <si>
    <t>Социальное развитие и выплаты социального характера</t>
  </si>
  <si>
    <t>3.4.</t>
  </si>
  <si>
    <t>Прочие</t>
  </si>
  <si>
    <t>4</t>
  </si>
  <si>
    <t>Расходы из чистой прибыли, в том числе:</t>
  </si>
  <si>
    <t>4.1.</t>
  </si>
  <si>
    <t>Капитальные вложения</t>
  </si>
  <si>
    <t>4.2.</t>
  </si>
  <si>
    <t>Обслуживание привлеченного на долгосрочной основе капитала</t>
  </si>
  <si>
    <t>4.3.</t>
  </si>
  <si>
    <t xml:space="preserve">Дивиденды </t>
  </si>
  <si>
    <t>5</t>
  </si>
  <si>
    <t>Налог на прибыль</t>
  </si>
  <si>
    <t>6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</si>
  <si>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</si>
  <si>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</si>
  <si>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</si>
  <si>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</si>
  <si>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</si>
  <si>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</si>
  <si>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</si>
  <si>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</si>
  <si>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</si>
  <si>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единиц</t>
  </si>
  <si>
    <t>Суммарная мощность перекачивающих агрегатов</t>
  </si>
  <si>
    <t>МВт</t>
  </si>
  <si>
    <t>Количество газораспределительных станций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</si>
</sst>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00_ ;\-#,##0.000\ "/>
    <numFmt numFmtId="165" formatCode="#,##0.00_ ;\-#,##0.00\ "/>
    <numFmt numFmtId="166" formatCode="_-* #,##0\ _₽_-;\-* #,##0\ _₽_-;_-* &quot;-&quot;??\ _₽_-;_-@_-"/>
    <numFmt numFmtId="167" formatCode="#,##0.0"/>
  </numFmts>
  <fonts count="1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Tahoma"/>
      <family val="2"/>
      <charset val="204"/>
    </font>
    <font>
      <b/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49" fontId="10" fillId="0" borderId="0" applyFill="0" applyBorder="0">
      <alignment vertical="top"/>
    </xf>
    <xf numFmtId="4" fontId="10" fillId="3" borderId="1" applyFill="0" applyBorder="0">
      <alignment horizontal="right"/>
    </xf>
    <xf numFmtId="0" fontId="1" fillId="0" borderId="0"/>
    <xf numFmtId="0" fontId="16" fillId="0" borderId="0"/>
  </cellStyleXfs>
  <cellXfs count="54">
    <xf numFmtId="0" fontId="0" fillId="0" borderId="0" xfId="0"/>
    <xf numFmtId="0" fontId="2" fillId="2" borderId="0" xfId="0" applyFont="1" applyFill="1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1" applyNumberFormat="1" applyFont="1" applyFill="1" applyBorder="1" applyAlignment="1" applyProtection="1">
      <alignment vertical="center" wrapText="1"/>
    </xf>
    <xf numFmtId="4" fontId="2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/>
    <xf numFmtId="4" fontId="2" fillId="0" borderId="0" xfId="0" applyNumberFormat="1" applyFont="1" applyAlignment="1">
      <alignment horizontal="center" wrapText="1"/>
    </xf>
    <xf numFmtId="4" fontId="0" fillId="0" borderId="0" xfId="0" applyNumberFormat="1" applyFont="1" applyAlignment="1">
      <alignment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4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49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left" vertical="center" wrapText="1"/>
    </xf>
    <xf numFmtId="43" fontId="9" fillId="0" borderId="1" xfId="3" applyNumberFormat="1" applyFont="1" applyFill="1" applyBorder="1" applyAlignment="1" applyProtection="1">
      <alignment vertical="center" wrapText="1"/>
    </xf>
    <xf numFmtId="4" fontId="11" fillId="0" borderId="0" xfId="2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2" fillId="0" borderId="1" xfId="3" applyNumberFormat="1" applyFont="1" applyFill="1" applyBorder="1" applyAlignment="1" applyProtection="1">
      <alignment horizontal="center" vertical="center" wrapText="1"/>
    </xf>
    <xf numFmtId="43" fontId="2" fillId="0" borderId="1" xfId="3" applyNumberFormat="1" applyFont="1" applyFill="1" applyBorder="1" applyAlignment="1" applyProtection="1">
      <alignment vertical="center" wrapText="1"/>
    </xf>
    <xf numFmtId="164" fontId="2" fillId="0" borderId="0" xfId="3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Alignment="1">
      <alignment wrapText="1"/>
    </xf>
    <xf numFmtId="0" fontId="9" fillId="0" borderId="1" xfId="2" applyNumberFormat="1" applyFont="1" applyFill="1" applyBorder="1" applyAlignment="1" applyProtection="1">
      <alignment vertical="center" wrapText="1"/>
    </xf>
    <xf numFmtId="165" fontId="2" fillId="0" borderId="0" xfId="3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left" vertical="center" wrapText="1" indent="1"/>
    </xf>
    <xf numFmtId="165" fontId="12" fillId="0" borderId="0" xfId="3" applyNumberFormat="1" applyFont="1" applyFill="1" applyBorder="1" applyAlignment="1" applyProtection="1">
      <alignment horizontal="center" vertical="center" wrapText="1"/>
    </xf>
    <xf numFmtId="164" fontId="12" fillId="0" borderId="0" xfId="3" applyNumberFormat="1" applyFont="1" applyFill="1" applyBorder="1" applyAlignment="1" applyProtection="1">
      <alignment horizontal="center" vertical="center" wrapText="1"/>
    </xf>
    <xf numFmtId="165" fontId="13" fillId="0" borderId="0" xfId="3" applyNumberFormat="1" applyFont="1" applyFill="1" applyBorder="1" applyAlignment="1" applyProtection="1">
      <alignment horizontal="center" vertical="center" wrapText="1"/>
    </xf>
    <xf numFmtId="165" fontId="14" fillId="0" borderId="0" xfId="3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alignment vertical="center" wrapText="1"/>
    </xf>
    <xf numFmtId="0" fontId="2" fillId="0" borderId="1" xfId="2" applyNumberFormat="1" applyFont="1" applyFill="1" applyBorder="1" applyAlignment="1" applyProtection="1">
      <alignment horizontal="left" vertical="center" wrapText="1"/>
    </xf>
    <xf numFmtId="165" fontId="15" fillId="0" borderId="0" xfId="3" applyNumberFormat="1" applyFont="1" applyFill="1" applyBorder="1" applyAlignment="1" applyProtection="1">
      <alignment horizontal="center" vertical="center" wrapText="1"/>
    </xf>
    <xf numFmtId="49" fontId="9" fillId="0" borderId="0" xfId="3" applyNumberFormat="1" applyFont="1" applyFill="1" applyBorder="1" applyAlignment="1" applyProtection="1">
      <alignment horizontal="center" vertical="center" wrapText="1"/>
    </xf>
    <xf numFmtId="166" fontId="2" fillId="0" borderId="1" xfId="3" applyNumberFormat="1" applyFont="1" applyFill="1" applyBorder="1" applyAlignment="1" applyProtection="1">
      <alignment vertical="center" wrapText="1"/>
    </xf>
    <xf numFmtId="167" fontId="12" fillId="0" borderId="0" xfId="3" applyNumberFormat="1" applyFont="1" applyFill="1" applyBorder="1" applyAlignment="1" applyProtection="1">
      <alignment horizontal="center" vertical="center" wrapText="1"/>
    </xf>
    <xf numFmtId="4" fontId="12" fillId="0" borderId="0" xfId="3" applyNumberFormat="1" applyFont="1" applyFill="1" applyBorder="1" applyAlignment="1" applyProtection="1">
      <alignment horizontal="center" vertical="center" wrapText="1"/>
    </xf>
    <xf numFmtId="3" fontId="12" fillId="2" borderId="0" xfId="3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>
      <alignment horizontal="center" wrapText="1"/>
    </xf>
    <xf numFmtId="4" fontId="0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49" fontId="9" fillId="0" borderId="2" xfId="3" applyNumberFormat="1" applyFont="1" applyFill="1" applyBorder="1" applyAlignment="1" applyProtection="1">
      <alignment horizontal="center" vertical="center" wrapText="1"/>
    </xf>
    <xf numFmtId="49" fontId="9" fillId="0" borderId="3" xfId="3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right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</cellXfs>
  <cellStyles count="7">
    <cellStyle name="Значение_GRO.2008" xfId="4"/>
    <cellStyle name="Обычный" xfId="0" builtinId="0"/>
    <cellStyle name="Обычный 2" xfId="5"/>
    <cellStyle name="Обычный 3" xfId="6"/>
    <cellStyle name="Обычный_GRO.2008" xfId="3"/>
    <cellStyle name="Обычный_ФАКТ 2 2" xfId="1"/>
    <cellStyle name="Обычный_Шаблон(газ) 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4"/>
  <sheetViews>
    <sheetView tabSelected="1" zoomScaleNormal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76" sqref="D76"/>
    </sheetView>
  </sheetViews>
  <sheetFormatPr defaultRowHeight="12.75"/>
  <cols>
    <col min="1" max="1" width="8.7109375" customWidth="1"/>
    <col min="2" max="2" width="67.5703125" style="13" customWidth="1"/>
    <col min="3" max="3" width="11.28515625" customWidth="1"/>
    <col min="4" max="4" width="19.28515625" style="47" customWidth="1"/>
    <col min="5" max="5" width="27.28515625" style="15" customWidth="1"/>
    <col min="6" max="6" width="14.5703125" customWidth="1"/>
    <col min="7" max="7" width="19" customWidth="1"/>
  </cols>
  <sheetData>
    <row r="1" spans="1:7" s="4" customFormat="1" ht="13.5" customHeight="1">
      <c r="A1" s="51" t="s">
        <v>0</v>
      </c>
      <c r="B1" s="51"/>
      <c r="C1" s="51"/>
      <c r="D1" s="51"/>
      <c r="E1" s="1"/>
      <c r="F1" s="2"/>
      <c r="G1" s="3"/>
    </row>
    <row r="2" spans="1:7" s="4" customFormat="1" ht="13.5" customHeight="1">
      <c r="A2" s="51" t="s">
        <v>1</v>
      </c>
      <c r="B2" s="51"/>
      <c r="C2" s="51"/>
      <c r="D2" s="51"/>
      <c r="E2" s="1"/>
      <c r="F2" s="2"/>
      <c r="G2" s="3"/>
    </row>
    <row r="3" spans="1:7" s="4" customFormat="1" ht="13.5" customHeight="1">
      <c r="A3" s="51" t="s">
        <v>2</v>
      </c>
      <c r="B3" s="51"/>
      <c r="C3" s="51"/>
      <c r="D3" s="51"/>
      <c r="E3" s="1"/>
      <c r="F3" s="2"/>
      <c r="G3" s="3"/>
    </row>
    <row r="4" spans="1:7" s="4" customFormat="1" ht="15.75">
      <c r="A4" s="51" t="s">
        <v>3</v>
      </c>
      <c r="B4" s="51"/>
      <c r="C4" s="51"/>
      <c r="D4" s="51"/>
      <c r="E4" s="5"/>
      <c r="F4" s="2"/>
      <c r="G4" s="6"/>
    </row>
    <row r="5" spans="1:7" s="4" customFormat="1" ht="30" customHeight="1">
      <c r="A5" s="52" t="s">
        <v>4</v>
      </c>
      <c r="B5" s="52"/>
      <c r="C5" s="52"/>
      <c r="D5" s="52"/>
      <c r="E5" s="7"/>
      <c r="F5" s="8"/>
      <c r="G5" s="8"/>
    </row>
    <row r="6" spans="1:7" s="4" customFormat="1" ht="12.75" customHeight="1">
      <c r="A6" s="53" t="s">
        <v>5</v>
      </c>
      <c r="B6" s="53"/>
      <c r="C6" s="53"/>
      <c r="D6" s="53"/>
      <c r="E6" s="9"/>
      <c r="F6" s="10"/>
      <c r="G6" s="10"/>
    </row>
    <row r="7" spans="1:7" s="4" customFormat="1" ht="15.75" customHeight="1">
      <c r="A7" s="48" t="s">
        <v>6</v>
      </c>
      <c r="B7" s="48"/>
      <c r="C7" s="48"/>
      <c r="D7" s="48"/>
      <c r="E7" s="11"/>
      <c r="F7" s="12"/>
      <c r="G7" s="12"/>
    </row>
    <row r="8" spans="1:7">
      <c r="D8" s="14"/>
    </row>
    <row r="9" spans="1:7" s="19" customFormat="1" ht="25.5">
      <c r="A9" s="16" t="s">
        <v>7</v>
      </c>
      <c r="B9" s="17" t="s">
        <v>8</v>
      </c>
      <c r="C9" s="16" t="s">
        <v>9</v>
      </c>
      <c r="D9" s="16" t="s">
        <v>10</v>
      </c>
      <c r="E9" s="18"/>
    </row>
    <row r="10" spans="1:7" s="19" customFormat="1">
      <c r="A10" s="16" t="s">
        <v>11</v>
      </c>
      <c r="B10" s="17">
        <v>2</v>
      </c>
      <c r="C10" s="16" t="s">
        <v>12</v>
      </c>
      <c r="D10" s="16"/>
      <c r="E10" s="18"/>
    </row>
    <row r="11" spans="1:7" s="25" customFormat="1" ht="25.5">
      <c r="A11" s="20" t="s">
        <v>11</v>
      </c>
      <c r="B11" s="21" t="s">
        <v>13</v>
      </c>
      <c r="C11" s="16" t="s">
        <v>14</v>
      </c>
      <c r="D11" s="22">
        <f>D12+D13+D14+D21+D24</f>
        <v>107420.31</v>
      </c>
      <c r="E11" s="23"/>
      <c r="F11" s="24"/>
    </row>
    <row r="12" spans="1:7" s="25" customFormat="1">
      <c r="A12" s="20" t="s">
        <v>15</v>
      </c>
      <c r="B12" s="21" t="s">
        <v>16</v>
      </c>
      <c r="C12" s="26" t="s">
        <v>14</v>
      </c>
      <c r="D12" s="27">
        <v>8701.8799999999992</v>
      </c>
      <c r="E12" s="28"/>
      <c r="F12" s="29"/>
    </row>
    <row r="13" spans="1:7" s="25" customFormat="1">
      <c r="A13" s="20" t="s">
        <v>17</v>
      </c>
      <c r="B13" s="21" t="s">
        <v>18</v>
      </c>
      <c r="C13" s="26" t="s">
        <v>14</v>
      </c>
      <c r="D13" s="27">
        <v>2590.84</v>
      </c>
      <c r="E13" s="28"/>
    </row>
    <row r="14" spans="1:7" s="25" customFormat="1">
      <c r="A14" s="20" t="s">
        <v>19</v>
      </c>
      <c r="B14" s="30" t="s">
        <v>20</v>
      </c>
      <c r="C14" s="26" t="s">
        <v>14</v>
      </c>
      <c r="D14" s="22">
        <f>SUM(D15:D20)</f>
        <v>7102.26</v>
      </c>
      <c r="E14" s="31"/>
    </row>
    <row r="15" spans="1:7" s="25" customFormat="1">
      <c r="A15" s="16" t="s">
        <v>21</v>
      </c>
      <c r="B15" s="32" t="s">
        <v>22</v>
      </c>
      <c r="C15" s="26" t="s">
        <v>14</v>
      </c>
      <c r="D15" s="27">
        <v>699.28</v>
      </c>
      <c r="E15" s="33"/>
    </row>
    <row r="16" spans="1:7" s="25" customFormat="1">
      <c r="A16" s="16" t="s">
        <v>23</v>
      </c>
      <c r="B16" s="32" t="s">
        <v>24</v>
      </c>
      <c r="C16" s="26" t="s">
        <v>14</v>
      </c>
      <c r="D16" s="27">
        <v>17.89</v>
      </c>
      <c r="E16" s="33"/>
    </row>
    <row r="17" spans="1:6" s="25" customFormat="1">
      <c r="A17" s="16" t="s">
        <v>25</v>
      </c>
      <c r="B17" s="32" t="s">
        <v>26</v>
      </c>
      <c r="C17" s="26" t="s">
        <v>14</v>
      </c>
      <c r="D17" s="27">
        <v>3240.01</v>
      </c>
      <c r="E17" s="33"/>
    </row>
    <row r="18" spans="1:6" s="25" customFormat="1">
      <c r="A18" s="16" t="s">
        <v>27</v>
      </c>
      <c r="B18" s="32" t="s">
        <v>28</v>
      </c>
      <c r="C18" s="26" t="s">
        <v>14</v>
      </c>
      <c r="D18" s="27">
        <v>539.52</v>
      </c>
      <c r="E18" s="33"/>
    </row>
    <row r="19" spans="1:6" s="25" customFormat="1">
      <c r="A19" s="16" t="s">
        <v>29</v>
      </c>
      <c r="B19" s="32" t="s">
        <v>30</v>
      </c>
      <c r="C19" s="26" t="s">
        <v>14</v>
      </c>
      <c r="D19" s="27">
        <v>246.16</v>
      </c>
      <c r="E19" s="33"/>
    </row>
    <row r="20" spans="1:6" s="25" customFormat="1">
      <c r="A20" s="16" t="s">
        <v>31</v>
      </c>
      <c r="B20" s="32" t="s">
        <v>32</v>
      </c>
      <c r="C20" s="26" t="s">
        <v>14</v>
      </c>
      <c r="D20" s="27">
        <v>2359.4</v>
      </c>
      <c r="E20" s="34"/>
    </row>
    <row r="21" spans="1:6" s="25" customFormat="1">
      <c r="A21" s="20" t="s">
        <v>33</v>
      </c>
      <c r="B21" s="30" t="s">
        <v>34</v>
      </c>
      <c r="C21" s="26" t="s">
        <v>14</v>
      </c>
      <c r="D21" s="22">
        <v>20336.509999999998</v>
      </c>
      <c r="E21" s="35"/>
    </row>
    <row r="22" spans="1:6" s="25" customFormat="1" ht="13.5" customHeight="1">
      <c r="A22" s="16" t="s">
        <v>35</v>
      </c>
      <c r="B22" s="32" t="s">
        <v>36</v>
      </c>
      <c r="C22" s="26" t="s">
        <v>14</v>
      </c>
      <c r="D22" s="27">
        <f>20699.35-932.13</f>
        <v>19767.219999999998</v>
      </c>
      <c r="E22" s="36"/>
      <c r="F22" s="37"/>
    </row>
    <row r="23" spans="1:6" s="25" customFormat="1">
      <c r="A23" s="16" t="s">
        <v>37</v>
      </c>
      <c r="B23" s="32" t="s">
        <v>38</v>
      </c>
      <c r="C23" s="26" t="s">
        <v>14</v>
      </c>
      <c r="D23" s="27">
        <f>D21-D22</f>
        <v>569.29000000000087</v>
      </c>
      <c r="E23" s="33"/>
    </row>
    <row r="24" spans="1:6" s="25" customFormat="1">
      <c r="A24" s="20" t="s">
        <v>39</v>
      </c>
      <c r="B24" s="30" t="s">
        <v>40</v>
      </c>
      <c r="C24" s="26" t="s">
        <v>14</v>
      </c>
      <c r="D24" s="22">
        <f>D25+D33+D36+D40+D41+D46</f>
        <v>68688.820000000007</v>
      </c>
      <c r="E24" s="35"/>
    </row>
    <row r="25" spans="1:6" s="25" customFormat="1">
      <c r="A25" s="20" t="s">
        <v>41</v>
      </c>
      <c r="B25" s="21" t="s">
        <v>42</v>
      </c>
      <c r="C25" s="26" t="s">
        <v>14</v>
      </c>
      <c r="D25" s="22">
        <f>SUM(D26:D32)</f>
        <v>35183.600000000006</v>
      </c>
      <c r="E25" s="35"/>
    </row>
    <row r="26" spans="1:6" s="25" customFormat="1">
      <c r="A26" s="16" t="s">
        <v>43</v>
      </c>
      <c r="B26" s="32" t="s">
        <v>44</v>
      </c>
      <c r="C26" s="26" t="s">
        <v>14</v>
      </c>
      <c r="D26" s="27">
        <v>62.04</v>
      </c>
      <c r="E26" s="33"/>
    </row>
    <row r="27" spans="1:6" s="25" customFormat="1">
      <c r="A27" s="16" t="s">
        <v>45</v>
      </c>
      <c r="B27" s="32" t="s">
        <v>46</v>
      </c>
      <c r="C27" s="26" t="s">
        <v>14</v>
      </c>
      <c r="D27" s="27">
        <v>151.19999999999999</v>
      </c>
      <c r="E27" s="33"/>
    </row>
    <row r="28" spans="1:6" s="25" customFormat="1">
      <c r="A28" s="16" t="s">
        <v>47</v>
      </c>
      <c r="B28" s="32" t="s">
        <v>48</v>
      </c>
      <c r="C28" s="26" t="s">
        <v>14</v>
      </c>
      <c r="D28" s="27">
        <v>241.96</v>
      </c>
      <c r="E28" s="33"/>
    </row>
    <row r="29" spans="1:6" s="25" customFormat="1">
      <c r="A29" s="16" t="s">
        <v>49</v>
      </c>
      <c r="B29" s="32" t="s">
        <v>50</v>
      </c>
      <c r="C29" s="26" t="s">
        <v>14</v>
      </c>
      <c r="D29" s="27">
        <v>1.28</v>
      </c>
      <c r="E29" s="33"/>
    </row>
    <row r="30" spans="1:6" s="25" customFormat="1">
      <c r="A30" s="16" t="s">
        <v>51</v>
      </c>
      <c r="B30" s="32" t="s">
        <v>52</v>
      </c>
      <c r="C30" s="26" t="s">
        <v>14</v>
      </c>
      <c r="D30" s="27">
        <v>34296.51</v>
      </c>
      <c r="E30" s="33"/>
    </row>
    <row r="31" spans="1:6" s="25" customFormat="1">
      <c r="A31" s="16" t="s">
        <v>53</v>
      </c>
      <c r="B31" s="32" t="s">
        <v>54</v>
      </c>
      <c r="C31" s="26" t="s">
        <v>14</v>
      </c>
      <c r="D31" s="27">
        <v>0</v>
      </c>
      <c r="E31" s="33"/>
    </row>
    <row r="32" spans="1:6" s="25" customFormat="1">
      <c r="A32" s="16" t="s">
        <v>55</v>
      </c>
      <c r="B32" s="32" t="s">
        <v>56</v>
      </c>
      <c r="C32" s="26" t="s">
        <v>14</v>
      </c>
      <c r="D32" s="27">
        <v>430.61</v>
      </c>
      <c r="E32" s="33"/>
    </row>
    <row r="33" spans="1:5" s="25" customFormat="1">
      <c r="A33" s="20" t="s">
        <v>57</v>
      </c>
      <c r="B33" s="21" t="s">
        <v>58</v>
      </c>
      <c r="C33" s="26" t="s">
        <v>14</v>
      </c>
      <c r="D33" s="22">
        <f>SUM(D34:D35)</f>
        <v>619.77</v>
      </c>
      <c r="E33" s="35"/>
    </row>
    <row r="34" spans="1:5" s="25" customFormat="1">
      <c r="A34" s="16" t="s">
        <v>59</v>
      </c>
      <c r="B34" s="32" t="s">
        <v>60</v>
      </c>
      <c r="C34" s="26" t="s">
        <v>14</v>
      </c>
      <c r="D34" s="27">
        <v>607.98</v>
      </c>
      <c r="E34" s="33"/>
    </row>
    <row r="35" spans="1:5" s="25" customFormat="1">
      <c r="A35" s="16" t="s">
        <v>61</v>
      </c>
      <c r="B35" s="32" t="s">
        <v>62</v>
      </c>
      <c r="C35" s="26" t="s">
        <v>14</v>
      </c>
      <c r="D35" s="27">
        <v>11.79</v>
      </c>
      <c r="E35" s="33"/>
    </row>
    <row r="36" spans="1:5" s="25" customFormat="1">
      <c r="A36" s="20" t="s">
        <v>63</v>
      </c>
      <c r="B36" s="21" t="s">
        <v>64</v>
      </c>
      <c r="C36" s="26" t="s">
        <v>14</v>
      </c>
      <c r="D36" s="22">
        <f>SUM(D37:D39)</f>
        <v>184.37</v>
      </c>
      <c r="E36" s="35"/>
    </row>
    <row r="37" spans="1:5" s="25" customFormat="1">
      <c r="A37" s="16" t="s">
        <v>65</v>
      </c>
      <c r="B37" s="32" t="s">
        <v>66</v>
      </c>
      <c r="C37" s="26" t="s">
        <v>14</v>
      </c>
      <c r="D37" s="27">
        <v>157.01</v>
      </c>
      <c r="E37" s="33"/>
    </row>
    <row r="38" spans="1:5" s="25" customFormat="1">
      <c r="A38" s="16" t="s">
        <v>67</v>
      </c>
      <c r="B38" s="32" t="s">
        <v>68</v>
      </c>
      <c r="C38" s="26" t="s">
        <v>14</v>
      </c>
      <c r="D38" s="27">
        <v>0</v>
      </c>
      <c r="E38" s="33"/>
    </row>
    <row r="39" spans="1:5" s="25" customFormat="1">
      <c r="A39" s="16" t="s">
        <v>69</v>
      </c>
      <c r="B39" s="32" t="s">
        <v>70</v>
      </c>
      <c r="C39" s="26" t="s">
        <v>14</v>
      </c>
      <c r="D39" s="27">
        <v>27.36</v>
      </c>
      <c r="E39" s="33"/>
    </row>
    <row r="40" spans="1:5" s="25" customFormat="1">
      <c r="A40" s="20" t="s">
        <v>71</v>
      </c>
      <c r="B40" s="21" t="s">
        <v>72</v>
      </c>
      <c r="C40" s="26" t="s">
        <v>14</v>
      </c>
      <c r="D40" s="22">
        <v>25454.84</v>
      </c>
      <c r="E40" s="35"/>
    </row>
    <row r="41" spans="1:5" s="25" customFormat="1">
      <c r="A41" s="20" t="s">
        <v>73</v>
      </c>
      <c r="B41" s="21" t="s">
        <v>74</v>
      </c>
      <c r="C41" s="26" t="s">
        <v>14</v>
      </c>
      <c r="D41" s="22">
        <f>SUM(D42:D45)</f>
        <v>6905.85</v>
      </c>
      <c r="E41" s="35"/>
    </row>
    <row r="42" spans="1:5" s="25" customFormat="1">
      <c r="A42" s="16" t="s">
        <v>75</v>
      </c>
      <c r="B42" s="32" t="s">
        <v>76</v>
      </c>
      <c r="C42" s="26" t="s">
        <v>14</v>
      </c>
      <c r="D42" s="27">
        <v>6824.68</v>
      </c>
      <c r="E42" s="33"/>
    </row>
    <row r="43" spans="1:5" s="25" customFormat="1">
      <c r="A43" s="16" t="s">
        <v>77</v>
      </c>
      <c r="B43" s="32" t="s">
        <v>78</v>
      </c>
      <c r="C43" s="26" t="s">
        <v>14</v>
      </c>
      <c r="D43" s="27">
        <v>31.87</v>
      </c>
      <c r="E43" s="33"/>
    </row>
    <row r="44" spans="1:5" s="25" customFormat="1">
      <c r="A44" s="16" t="s">
        <v>79</v>
      </c>
      <c r="B44" s="32" t="s">
        <v>80</v>
      </c>
      <c r="C44" s="26" t="s">
        <v>14</v>
      </c>
      <c r="D44" s="27">
        <v>49.3</v>
      </c>
      <c r="E44" s="33"/>
    </row>
    <row r="45" spans="1:5" s="25" customFormat="1">
      <c r="A45" s="16" t="s">
        <v>81</v>
      </c>
      <c r="B45" s="32" t="s">
        <v>82</v>
      </c>
      <c r="C45" s="26" t="s">
        <v>14</v>
      </c>
      <c r="D45" s="27">
        <v>0</v>
      </c>
      <c r="E45" s="33"/>
    </row>
    <row r="46" spans="1:5" s="25" customFormat="1">
      <c r="A46" s="20" t="s">
        <v>83</v>
      </c>
      <c r="B46" s="21" t="s">
        <v>84</v>
      </c>
      <c r="C46" s="26" t="s">
        <v>14</v>
      </c>
      <c r="D46" s="22">
        <f>SUM(D47:D50)</f>
        <v>340.39</v>
      </c>
      <c r="E46" s="35"/>
    </row>
    <row r="47" spans="1:5" s="25" customFormat="1">
      <c r="A47" s="16" t="s">
        <v>85</v>
      </c>
      <c r="B47" s="32" t="s">
        <v>86</v>
      </c>
      <c r="C47" s="26" t="s">
        <v>14</v>
      </c>
      <c r="D47" s="27">
        <v>217.16</v>
      </c>
      <c r="E47" s="33"/>
    </row>
    <row r="48" spans="1:5" s="25" customFormat="1">
      <c r="A48" s="16" t="s">
        <v>87</v>
      </c>
      <c r="B48" s="32" t="s">
        <v>88</v>
      </c>
      <c r="C48" s="26" t="s">
        <v>14</v>
      </c>
      <c r="D48" s="27">
        <v>61.83</v>
      </c>
      <c r="E48" s="33"/>
    </row>
    <row r="49" spans="1:5" s="25" customFormat="1">
      <c r="A49" s="16" t="s">
        <v>89</v>
      </c>
      <c r="B49" s="32" t="s">
        <v>90</v>
      </c>
      <c r="C49" s="26" t="s">
        <v>14</v>
      </c>
      <c r="D49" s="27">
        <v>61.4</v>
      </c>
      <c r="E49" s="33"/>
    </row>
    <row r="50" spans="1:5" s="25" customFormat="1">
      <c r="A50" s="16" t="s">
        <v>91</v>
      </c>
      <c r="B50" s="32" t="s">
        <v>92</v>
      </c>
      <c r="C50" s="26" t="s">
        <v>14</v>
      </c>
      <c r="D50" s="27">
        <v>0</v>
      </c>
      <c r="E50" s="33"/>
    </row>
    <row r="51" spans="1:5" s="25" customFormat="1">
      <c r="A51" s="20" t="s">
        <v>93</v>
      </c>
      <c r="B51" s="30" t="s">
        <v>94</v>
      </c>
      <c r="C51" s="26" t="s">
        <v>14</v>
      </c>
      <c r="D51" s="22">
        <v>750.3</v>
      </c>
      <c r="E51" s="35"/>
    </row>
    <row r="52" spans="1:5" s="25" customFormat="1">
      <c r="A52" s="20" t="s">
        <v>12</v>
      </c>
      <c r="B52" s="30" t="s">
        <v>95</v>
      </c>
      <c r="C52" s="26" t="s">
        <v>14</v>
      </c>
      <c r="D52" s="22">
        <f>SUM(D53:D56)</f>
        <v>749.78</v>
      </c>
      <c r="E52" s="35"/>
    </row>
    <row r="53" spans="1:5" s="25" customFormat="1">
      <c r="A53" s="16" t="s">
        <v>96</v>
      </c>
      <c r="B53" s="38" t="s">
        <v>97</v>
      </c>
      <c r="C53" s="26" t="s">
        <v>14</v>
      </c>
      <c r="D53" s="27">
        <v>0</v>
      </c>
      <c r="E53" s="33"/>
    </row>
    <row r="54" spans="1:5" s="25" customFormat="1">
      <c r="A54" s="16" t="s">
        <v>98</v>
      </c>
      <c r="B54" s="38" t="s">
        <v>99</v>
      </c>
      <c r="C54" s="26" t="s">
        <v>14</v>
      </c>
      <c r="D54" s="27">
        <v>0</v>
      </c>
      <c r="E54" s="33"/>
    </row>
    <row r="55" spans="1:5" s="25" customFormat="1">
      <c r="A55" s="16" t="s">
        <v>100</v>
      </c>
      <c r="B55" s="38" t="s">
        <v>101</v>
      </c>
      <c r="C55" s="26" t="s">
        <v>14</v>
      </c>
      <c r="D55" s="27">
        <v>0</v>
      </c>
      <c r="E55" s="33"/>
    </row>
    <row r="56" spans="1:5" s="25" customFormat="1" ht="13.5" customHeight="1">
      <c r="A56" s="16" t="s">
        <v>102</v>
      </c>
      <c r="B56" s="38" t="s">
        <v>103</v>
      </c>
      <c r="C56" s="26" t="s">
        <v>14</v>
      </c>
      <c r="D56" s="27">
        <v>749.78</v>
      </c>
      <c r="E56" s="33"/>
    </row>
    <row r="57" spans="1:5" s="25" customFormat="1">
      <c r="A57" s="20" t="s">
        <v>104</v>
      </c>
      <c r="B57" s="30" t="s">
        <v>105</v>
      </c>
      <c r="C57" s="26" t="s">
        <v>14</v>
      </c>
      <c r="D57" s="27">
        <v>12500</v>
      </c>
      <c r="E57" s="35"/>
    </row>
    <row r="58" spans="1:5" s="25" customFormat="1">
      <c r="A58" s="16" t="s">
        <v>106</v>
      </c>
      <c r="B58" s="38" t="s">
        <v>107</v>
      </c>
      <c r="C58" s="26" t="s">
        <v>14</v>
      </c>
      <c r="D58" s="27">
        <v>0</v>
      </c>
      <c r="E58" s="33"/>
    </row>
    <row r="59" spans="1:5" s="25" customFormat="1">
      <c r="A59" s="16" t="s">
        <v>108</v>
      </c>
      <c r="B59" s="39" t="s">
        <v>109</v>
      </c>
      <c r="C59" s="26" t="s">
        <v>14</v>
      </c>
      <c r="D59" s="27">
        <v>0</v>
      </c>
      <c r="E59" s="33"/>
    </row>
    <row r="60" spans="1:5" s="25" customFormat="1">
      <c r="A60" s="16" t="s">
        <v>110</v>
      </c>
      <c r="B60" s="39" t="s">
        <v>111</v>
      </c>
      <c r="C60" s="26" t="s">
        <v>14</v>
      </c>
      <c r="D60" s="27">
        <v>0</v>
      </c>
      <c r="E60" s="33"/>
    </row>
    <row r="61" spans="1:5" s="25" customFormat="1">
      <c r="A61" s="20" t="s">
        <v>112</v>
      </c>
      <c r="B61" s="30" t="s">
        <v>113</v>
      </c>
      <c r="C61" s="26" t="s">
        <v>14</v>
      </c>
      <c r="D61" s="27">
        <v>0</v>
      </c>
      <c r="E61" s="35"/>
    </row>
    <row r="62" spans="1:5" s="25" customFormat="1">
      <c r="A62" s="20" t="s">
        <v>114</v>
      </c>
      <c r="B62" s="21" t="s">
        <v>115</v>
      </c>
      <c r="C62" s="26" t="s">
        <v>14</v>
      </c>
      <c r="D62" s="22">
        <f>D11-D51+D52+D57+D61</f>
        <v>119919.79</v>
      </c>
      <c r="E62" s="40"/>
    </row>
    <row r="63" spans="1:5" s="25" customFormat="1">
      <c r="A63" s="49" t="s">
        <v>116</v>
      </c>
      <c r="B63" s="50"/>
      <c r="C63" s="50"/>
      <c r="D63" s="41"/>
      <c r="E63" s="41"/>
    </row>
    <row r="64" spans="1:5" s="25" customFormat="1">
      <c r="A64" s="16" t="s">
        <v>11</v>
      </c>
      <c r="B64" s="39" t="s">
        <v>117</v>
      </c>
      <c r="C64" s="26" t="s">
        <v>118</v>
      </c>
      <c r="D64" s="42">
        <v>10</v>
      </c>
      <c r="E64" s="43"/>
    </row>
    <row r="65" spans="1:5" s="25" customFormat="1">
      <c r="A65" s="16" t="s">
        <v>93</v>
      </c>
      <c r="B65" s="39" t="s">
        <v>119</v>
      </c>
      <c r="C65" s="26" t="s">
        <v>120</v>
      </c>
      <c r="D65" s="27">
        <v>228.14</v>
      </c>
      <c r="E65" s="44"/>
    </row>
    <row r="66" spans="1:5" s="25" customFormat="1">
      <c r="A66" s="16" t="s">
        <v>12</v>
      </c>
      <c r="B66" s="39" t="s">
        <v>121</v>
      </c>
      <c r="C66" s="26" t="s">
        <v>122</v>
      </c>
      <c r="D66" s="27">
        <v>15.7</v>
      </c>
      <c r="E66" s="43"/>
    </row>
    <row r="67" spans="1:5" s="25" customFormat="1">
      <c r="A67" s="16" t="s">
        <v>104</v>
      </c>
      <c r="B67" s="39" t="s">
        <v>123</v>
      </c>
      <c r="C67" s="26" t="s">
        <v>124</v>
      </c>
      <c r="D67" s="27">
        <v>0</v>
      </c>
      <c r="E67" s="45"/>
    </row>
    <row r="68" spans="1:5" s="25" customFormat="1">
      <c r="A68" s="16" t="s">
        <v>112</v>
      </c>
      <c r="B68" s="39" t="s">
        <v>125</v>
      </c>
      <c r="C68" s="26" t="s">
        <v>126</v>
      </c>
      <c r="D68" s="27">
        <v>0</v>
      </c>
      <c r="E68" s="45"/>
    </row>
    <row r="69" spans="1:5" s="25" customFormat="1">
      <c r="A69" s="16" t="s">
        <v>114</v>
      </c>
      <c r="B69" s="39" t="s">
        <v>127</v>
      </c>
      <c r="C69" s="26" t="s">
        <v>124</v>
      </c>
      <c r="D69" s="27">
        <v>10</v>
      </c>
      <c r="E69" s="44"/>
    </row>
    <row r="70" spans="1:5" s="25" customFormat="1">
      <c r="D70" s="46"/>
      <c r="E70" s="29"/>
    </row>
    <row r="71" spans="1:5" s="25" customFormat="1">
      <c r="D71" s="14"/>
      <c r="E71" s="29"/>
    </row>
    <row r="72" spans="1:5" s="25" customFormat="1">
      <c r="D72" s="14"/>
      <c r="E72" s="29"/>
    </row>
    <row r="73" spans="1:5" s="25" customFormat="1">
      <c r="D73" s="14"/>
      <c r="E73" s="29"/>
    </row>
    <row r="74" spans="1:5" s="25" customFormat="1">
      <c r="D74" s="14"/>
      <c r="E74" s="29"/>
    </row>
    <row r="75" spans="1:5" s="25" customFormat="1">
      <c r="D75" s="14"/>
      <c r="E75" s="29"/>
    </row>
    <row r="76" spans="1:5" s="25" customFormat="1">
      <c r="D76" s="14"/>
      <c r="E76" s="29"/>
    </row>
    <row r="77" spans="1:5" s="25" customFormat="1">
      <c r="D77" s="14"/>
      <c r="E77" s="29"/>
    </row>
    <row r="78" spans="1:5" s="25" customFormat="1">
      <c r="D78" s="14"/>
      <c r="E78" s="29"/>
    </row>
    <row r="79" spans="1:5" s="25" customFormat="1">
      <c r="D79" s="14"/>
      <c r="E79" s="29"/>
    </row>
    <row r="80" spans="1:5" s="25" customFormat="1">
      <c r="D80" s="14"/>
      <c r="E80" s="29"/>
    </row>
    <row r="81" spans="4:5" s="25" customFormat="1">
      <c r="D81" s="14"/>
      <c r="E81" s="29"/>
    </row>
    <row r="82" spans="4:5" s="25" customFormat="1">
      <c r="D82" s="14"/>
      <c r="E82" s="29"/>
    </row>
    <row r="83" spans="4:5" s="25" customFormat="1">
      <c r="D83" s="14"/>
      <c r="E83" s="29"/>
    </row>
    <row r="84" spans="4:5" s="25" customFormat="1">
      <c r="D84" s="14"/>
      <c r="E84" s="29"/>
    </row>
    <row r="85" spans="4:5" s="25" customFormat="1">
      <c r="D85" s="14"/>
      <c r="E85" s="29"/>
    </row>
    <row r="86" spans="4:5" s="25" customFormat="1">
      <c r="D86" s="14"/>
      <c r="E86" s="29"/>
    </row>
    <row r="87" spans="4:5" s="25" customFormat="1">
      <c r="D87" s="14"/>
      <c r="E87" s="29"/>
    </row>
    <row r="88" spans="4:5" s="25" customFormat="1">
      <c r="D88" s="14"/>
      <c r="E88" s="29"/>
    </row>
    <row r="89" spans="4:5" s="25" customFormat="1">
      <c r="D89" s="14"/>
      <c r="E89" s="29"/>
    </row>
    <row r="90" spans="4:5" s="25" customFormat="1">
      <c r="D90" s="14"/>
      <c r="E90" s="29"/>
    </row>
    <row r="91" spans="4:5" s="25" customFormat="1">
      <c r="D91" s="14"/>
      <c r="E91" s="29"/>
    </row>
    <row r="92" spans="4:5" s="25" customFormat="1">
      <c r="D92" s="14"/>
      <c r="E92" s="29"/>
    </row>
    <row r="93" spans="4:5" s="25" customFormat="1">
      <c r="D93" s="14"/>
      <c r="E93" s="29"/>
    </row>
    <row r="94" spans="4:5" s="25" customFormat="1">
      <c r="D94" s="14"/>
      <c r="E94" s="29"/>
    </row>
    <row r="95" spans="4:5" s="25" customFormat="1">
      <c r="D95" s="14"/>
      <c r="E95" s="29"/>
    </row>
    <row r="96" spans="4:5" s="25" customFormat="1">
      <c r="D96" s="14"/>
      <c r="E96" s="29"/>
    </row>
    <row r="97" spans="4:5" s="25" customFormat="1">
      <c r="D97" s="14"/>
      <c r="E97" s="29"/>
    </row>
    <row r="98" spans="4:5" s="25" customFormat="1">
      <c r="D98" s="14"/>
      <c r="E98" s="29"/>
    </row>
    <row r="99" spans="4:5" s="25" customFormat="1">
      <c r="D99" s="14"/>
      <c r="E99" s="29"/>
    </row>
    <row r="100" spans="4:5" s="25" customFormat="1">
      <c r="D100" s="14"/>
      <c r="E100" s="29"/>
    </row>
    <row r="101" spans="4:5" s="25" customFormat="1">
      <c r="D101" s="14"/>
      <c r="E101" s="29"/>
    </row>
    <row r="102" spans="4:5" s="25" customFormat="1">
      <c r="D102" s="14"/>
      <c r="E102" s="29"/>
    </row>
    <row r="103" spans="4:5" s="25" customFormat="1">
      <c r="D103" s="14"/>
      <c r="E103" s="29"/>
    </row>
    <row r="104" spans="4:5" s="25" customFormat="1">
      <c r="D104" s="14"/>
      <c r="E104" s="29"/>
    </row>
    <row r="105" spans="4:5" s="25" customFormat="1">
      <c r="D105" s="14"/>
      <c r="E105" s="29"/>
    </row>
    <row r="106" spans="4:5" s="25" customFormat="1">
      <c r="D106" s="14"/>
      <c r="E106" s="29"/>
    </row>
    <row r="107" spans="4:5" s="25" customFormat="1">
      <c r="D107" s="14"/>
      <c r="E107" s="29"/>
    </row>
    <row r="108" spans="4:5" s="25" customFormat="1">
      <c r="D108" s="14"/>
      <c r="E108" s="29"/>
    </row>
    <row r="109" spans="4:5" s="25" customFormat="1">
      <c r="D109" s="14"/>
      <c r="E109" s="29"/>
    </row>
    <row r="110" spans="4:5" s="25" customFormat="1">
      <c r="D110" s="14"/>
      <c r="E110" s="29"/>
    </row>
    <row r="111" spans="4:5" s="25" customFormat="1">
      <c r="D111" s="14"/>
      <c r="E111" s="29"/>
    </row>
    <row r="112" spans="4:5" s="25" customFormat="1">
      <c r="D112" s="14"/>
      <c r="E112" s="29"/>
    </row>
    <row r="113" spans="4:5" s="25" customFormat="1">
      <c r="D113" s="14"/>
      <c r="E113" s="29"/>
    </row>
    <row r="114" spans="4:5" s="25" customFormat="1">
      <c r="D114" s="14"/>
      <c r="E114" s="29"/>
    </row>
    <row r="115" spans="4:5" s="25" customFormat="1">
      <c r="D115" s="14"/>
      <c r="E115" s="29"/>
    </row>
    <row r="116" spans="4:5" s="25" customFormat="1">
      <c r="D116" s="14"/>
      <c r="E116" s="29"/>
    </row>
    <row r="117" spans="4:5" s="25" customFormat="1">
      <c r="D117" s="14"/>
      <c r="E117" s="29"/>
    </row>
    <row r="118" spans="4:5" s="25" customFormat="1">
      <c r="D118" s="14"/>
      <c r="E118" s="29"/>
    </row>
    <row r="119" spans="4:5" s="25" customFormat="1">
      <c r="D119" s="14"/>
      <c r="E119" s="29"/>
    </row>
    <row r="120" spans="4:5" s="25" customFormat="1">
      <c r="D120" s="14"/>
      <c r="E120" s="29"/>
    </row>
    <row r="121" spans="4:5" s="25" customFormat="1">
      <c r="D121" s="14"/>
      <c r="E121" s="29"/>
    </row>
    <row r="122" spans="4:5" s="25" customFormat="1">
      <c r="D122" s="14"/>
      <c r="E122" s="29"/>
    </row>
    <row r="123" spans="4:5" s="25" customFormat="1">
      <c r="D123" s="14"/>
      <c r="E123" s="29"/>
    </row>
    <row r="124" spans="4:5" s="25" customFormat="1">
      <c r="D124" s="14"/>
      <c r="E124" s="29"/>
    </row>
    <row r="125" spans="4:5" s="25" customFormat="1">
      <c r="D125" s="14"/>
      <c r="E125" s="29"/>
    </row>
    <row r="126" spans="4:5" s="25" customFormat="1">
      <c r="D126" s="14"/>
      <c r="E126" s="29"/>
    </row>
    <row r="127" spans="4:5" s="25" customFormat="1">
      <c r="D127" s="14"/>
      <c r="E127" s="29"/>
    </row>
    <row r="128" spans="4:5" s="25" customFormat="1">
      <c r="D128" s="14"/>
      <c r="E128" s="29"/>
    </row>
    <row r="129" spans="4:5" s="25" customFormat="1">
      <c r="D129" s="14"/>
      <c r="E129" s="29"/>
    </row>
    <row r="130" spans="4:5" s="25" customFormat="1">
      <c r="D130" s="14"/>
      <c r="E130" s="29"/>
    </row>
    <row r="131" spans="4:5" s="25" customFormat="1">
      <c r="D131" s="14"/>
      <c r="E131" s="29"/>
    </row>
    <row r="132" spans="4:5" s="25" customFormat="1">
      <c r="D132" s="14"/>
      <c r="E132" s="29"/>
    </row>
    <row r="133" spans="4:5" s="25" customFormat="1">
      <c r="D133" s="14"/>
      <c r="E133" s="29"/>
    </row>
    <row r="134" spans="4:5" s="25" customFormat="1">
      <c r="D134" s="14"/>
      <c r="E134" s="29"/>
    </row>
    <row r="135" spans="4:5" s="25" customFormat="1">
      <c r="D135" s="14"/>
      <c r="E135" s="29"/>
    </row>
    <row r="136" spans="4:5" s="25" customFormat="1">
      <c r="D136" s="14"/>
      <c r="E136" s="29"/>
    </row>
    <row r="137" spans="4:5" s="25" customFormat="1">
      <c r="D137" s="14"/>
      <c r="E137" s="29"/>
    </row>
    <row r="138" spans="4:5" s="25" customFormat="1">
      <c r="D138" s="14"/>
      <c r="E138" s="29"/>
    </row>
    <row r="139" spans="4:5" s="25" customFormat="1">
      <c r="D139" s="14"/>
      <c r="E139" s="29"/>
    </row>
    <row r="140" spans="4:5" s="25" customFormat="1">
      <c r="D140" s="14"/>
      <c r="E140" s="29"/>
    </row>
    <row r="141" spans="4:5" s="25" customFormat="1">
      <c r="D141" s="14"/>
      <c r="E141" s="29"/>
    </row>
    <row r="142" spans="4:5" s="25" customFormat="1">
      <c r="D142" s="14"/>
      <c r="E142" s="29"/>
    </row>
    <row r="143" spans="4:5" s="25" customFormat="1">
      <c r="D143" s="14"/>
      <c r="E143" s="29"/>
    </row>
    <row r="144" spans="4:5" s="25" customFormat="1">
      <c r="D144" s="14"/>
      <c r="E144" s="29"/>
    </row>
    <row r="145" spans="4:5" s="25" customFormat="1">
      <c r="D145" s="14"/>
      <c r="E145" s="29"/>
    </row>
    <row r="146" spans="4:5" s="25" customFormat="1">
      <c r="D146" s="14"/>
      <c r="E146" s="29"/>
    </row>
    <row r="147" spans="4:5" s="25" customFormat="1">
      <c r="D147" s="14"/>
      <c r="E147" s="29"/>
    </row>
    <row r="148" spans="4:5" s="25" customFormat="1">
      <c r="D148" s="14"/>
      <c r="E148" s="29"/>
    </row>
    <row r="149" spans="4:5" s="25" customFormat="1">
      <c r="D149" s="14"/>
      <c r="E149" s="29"/>
    </row>
    <row r="150" spans="4:5" s="25" customFormat="1">
      <c r="D150" s="14"/>
      <c r="E150" s="29"/>
    </row>
    <row r="151" spans="4:5" s="25" customFormat="1">
      <c r="D151" s="14"/>
      <c r="E151" s="29"/>
    </row>
    <row r="152" spans="4:5" s="25" customFormat="1">
      <c r="D152" s="14"/>
      <c r="E152" s="29"/>
    </row>
    <row r="153" spans="4:5" s="25" customFormat="1">
      <c r="D153" s="14"/>
      <c r="E153" s="29"/>
    </row>
    <row r="154" spans="4:5" s="25" customFormat="1">
      <c r="D154" s="14"/>
      <c r="E154" s="29"/>
    </row>
    <row r="155" spans="4:5" s="25" customFormat="1">
      <c r="D155" s="14"/>
      <c r="E155" s="29"/>
    </row>
    <row r="156" spans="4:5" s="25" customFormat="1">
      <c r="D156" s="14"/>
      <c r="E156" s="29"/>
    </row>
    <row r="157" spans="4:5" s="25" customFormat="1">
      <c r="D157" s="14"/>
      <c r="E157" s="29"/>
    </row>
    <row r="158" spans="4:5" s="25" customFormat="1">
      <c r="D158" s="14"/>
      <c r="E158" s="29"/>
    </row>
    <row r="159" spans="4:5" s="25" customFormat="1">
      <c r="D159" s="14"/>
      <c r="E159" s="29"/>
    </row>
    <row r="160" spans="4:5" s="25" customFormat="1">
      <c r="D160" s="14"/>
      <c r="E160" s="29"/>
    </row>
    <row r="161" spans="4:5" s="25" customFormat="1">
      <c r="D161" s="14"/>
      <c r="E161" s="29"/>
    </row>
    <row r="162" spans="4:5" s="25" customFormat="1">
      <c r="D162" s="14"/>
      <c r="E162" s="29"/>
    </row>
    <row r="163" spans="4:5" s="25" customFormat="1">
      <c r="D163" s="14"/>
      <c r="E163" s="29"/>
    </row>
    <row r="164" spans="4:5" s="25" customFormat="1">
      <c r="D164" s="14"/>
      <c r="E164" s="29"/>
    </row>
    <row r="165" spans="4:5" s="25" customFormat="1">
      <c r="D165" s="14"/>
      <c r="E165" s="29"/>
    </row>
    <row r="166" spans="4:5" s="25" customFormat="1">
      <c r="D166" s="14"/>
      <c r="E166" s="29"/>
    </row>
    <row r="167" spans="4:5" s="25" customFormat="1">
      <c r="D167" s="14"/>
      <c r="E167" s="29"/>
    </row>
    <row r="168" spans="4:5" s="25" customFormat="1">
      <c r="D168" s="14"/>
      <c r="E168" s="29"/>
    </row>
    <row r="169" spans="4:5" s="25" customFormat="1">
      <c r="D169" s="14"/>
      <c r="E169" s="29"/>
    </row>
    <row r="170" spans="4:5" s="25" customFormat="1">
      <c r="D170" s="14"/>
      <c r="E170" s="29"/>
    </row>
    <row r="171" spans="4:5" s="25" customFormat="1">
      <c r="D171" s="14"/>
      <c r="E171" s="29"/>
    </row>
    <row r="172" spans="4:5" s="25" customFormat="1">
      <c r="D172" s="14"/>
      <c r="E172" s="29"/>
    </row>
    <row r="173" spans="4:5" s="25" customFormat="1">
      <c r="D173" s="14"/>
      <c r="E173" s="29"/>
    </row>
    <row r="174" spans="4:5" s="25" customFormat="1">
      <c r="D174" s="14"/>
      <c r="E174" s="29"/>
    </row>
  </sheetData>
  <mergeCells count="8">
    <mergeCell ref="A7:D7"/>
    <mergeCell ref="A63:C63"/>
    <mergeCell ref="A1:D1"/>
    <mergeCell ref="A2:D2"/>
    <mergeCell ref="A3:D3"/>
    <mergeCell ref="A4:D4"/>
    <mergeCell ref="A5:D5"/>
    <mergeCell ref="A6:D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Ф1 ФХД_МГ</vt:lpstr>
      <vt:lpstr>'Прил.2 Ф1 ФХД_МГ'!Область_печати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s.fomina</dc:creator>
  <cp:lastModifiedBy>s.fomina</cp:lastModifiedBy>
  <dcterms:created xsi:type="dcterms:W3CDTF">2024-06-21T08:10:23Z</dcterms:created>
  <dcterms:modified xsi:type="dcterms:W3CDTF">2024-06-21T08:22:12Z</dcterms:modified>
</cp:coreProperties>
</file>